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d drive data\BAWA All Files\d\Labour Compliance\WAGES &amp; ATTENDENCE 2022-2023 OLD SPH\JUNE-2022\"/>
    </mc:Choice>
  </mc:AlternateContent>
  <xr:revisionPtr revIDLastSave="0" documentId="13_ncr:1_{5CF165D5-D457-4EA0-8704-00675409A0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" i="1" l="1"/>
  <c r="M7" i="1" s="1"/>
  <c r="N7" i="1" s="1"/>
  <c r="M8" i="1"/>
  <c r="N8" i="1" s="1"/>
  <c r="J9" i="1"/>
  <c r="L9" i="1" s="1"/>
  <c r="M9" i="1" s="1"/>
  <c r="N9" i="1" s="1"/>
  <c r="K9" i="1"/>
  <c r="J10" i="1"/>
  <c r="K10" i="1"/>
  <c r="L10" i="1"/>
  <c r="J11" i="1"/>
  <c r="L11" i="1" s="1"/>
  <c r="K11" i="1"/>
  <c r="J12" i="1"/>
  <c r="L12" i="1" s="1"/>
  <c r="K12" i="1"/>
  <c r="J13" i="1"/>
  <c r="K13" i="1"/>
  <c r="L13" i="1"/>
  <c r="M13" i="1" s="1"/>
  <c r="N13" i="1" s="1"/>
  <c r="J14" i="1"/>
  <c r="L14" i="1" s="1"/>
  <c r="K14" i="1"/>
  <c r="J15" i="1"/>
  <c r="K15" i="1"/>
  <c r="J16" i="1"/>
  <c r="L16" i="1" s="1"/>
  <c r="K16" i="1"/>
  <c r="J17" i="1"/>
  <c r="L17" i="1" s="1"/>
  <c r="M17" i="1" s="1"/>
  <c r="N17" i="1" s="1"/>
  <c r="K17" i="1"/>
  <c r="J18" i="1"/>
  <c r="K18" i="1"/>
  <c r="L18" i="1"/>
  <c r="J19" i="1"/>
  <c r="L19" i="1" s="1"/>
  <c r="K19" i="1"/>
  <c r="J20" i="1"/>
  <c r="L20" i="1" s="1"/>
  <c r="K20" i="1"/>
  <c r="J21" i="1"/>
  <c r="K21" i="1"/>
  <c r="L21" i="1"/>
  <c r="M21" i="1" s="1"/>
  <c r="N21" i="1" s="1"/>
  <c r="J22" i="1"/>
  <c r="L22" i="1" s="1"/>
  <c r="K22" i="1"/>
  <c r="J23" i="1"/>
  <c r="K23" i="1"/>
  <c r="J24" i="1"/>
  <c r="L24" i="1" s="1"/>
  <c r="K24" i="1"/>
  <c r="J25" i="1"/>
  <c r="L25" i="1" s="1"/>
  <c r="M25" i="1" s="1"/>
  <c r="N25" i="1" s="1"/>
  <c r="K25" i="1"/>
  <c r="J26" i="1"/>
  <c r="K26" i="1"/>
  <c r="L26" i="1"/>
  <c r="J27" i="1"/>
  <c r="L27" i="1" s="1"/>
  <c r="K27" i="1"/>
  <c r="J28" i="1"/>
  <c r="L28" i="1" s="1"/>
  <c r="K28" i="1"/>
  <c r="J29" i="1"/>
  <c r="K29" i="1"/>
  <c r="L29" i="1"/>
  <c r="M29" i="1" s="1"/>
  <c r="N29" i="1" s="1"/>
  <c r="J30" i="1"/>
  <c r="L30" i="1" s="1"/>
  <c r="K30" i="1"/>
  <c r="J31" i="1"/>
  <c r="K31" i="1"/>
  <c r="J32" i="1"/>
  <c r="L32" i="1" s="1"/>
  <c r="K32" i="1"/>
  <c r="J33" i="1"/>
  <c r="L33" i="1" s="1"/>
  <c r="M33" i="1" s="1"/>
  <c r="N33" i="1" s="1"/>
  <c r="K33" i="1"/>
  <c r="J34" i="1"/>
  <c r="K34" i="1"/>
  <c r="L34" i="1"/>
  <c r="J35" i="1"/>
  <c r="L35" i="1" s="1"/>
  <c r="K35" i="1"/>
  <c r="J36" i="1"/>
  <c r="L36" i="1" s="1"/>
  <c r="K36" i="1"/>
  <c r="J37" i="1"/>
  <c r="K37" i="1"/>
  <c r="L37" i="1"/>
  <c r="M37" i="1" s="1"/>
  <c r="N37" i="1" s="1"/>
  <c r="J38" i="1"/>
  <c r="L38" i="1" s="1"/>
  <c r="K38" i="1"/>
  <c r="J39" i="1"/>
  <c r="L39" i="1" s="1"/>
  <c r="K39" i="1"/>
  <c r="M39" i="1" s="1"/>
  <c r="J40" i="1"/>
  <c r="L40" i="1" s="1"/>
  <c r="K40" i="1"/>
  <c r="J41" i="1"/>
  <c r="L41" i="1" s="1"/>
  <c r="M41" i="1" s="1"/>
  <c r="N41" i="1" s="1"/>
  <c r="K41" i="1"/>
  <c r="J42" i="1"/>
  <c r="K42" i="1"/>
  <c r="L42" i="1"/>
  <c r="J43" i="1"/>
  <c r="L43" i="1" s="1"/>
  <c r="K43" i="1"/>
  <c r="J44" i="1"/>
  <c r="L44" i="1" s="1"/>
  <c r="K44" i="1"/>
  <c r="J45" i="1"/>
  <c r="K45" i="1"/>
  <c r="L45" i="1"/>
  <c r="M45" i="1" s="1"/>
  <c r="N45" i="1" s="1"/>
  <c r="J46" i="1"/>
  <c r="L46" i="1" s="1"/>
  <c r="K46" i="1"/>
  <c r="J47" i="1"/>
  <c r="L47" i="1" s="1"/>
  <c r="K47" i="1"/>
  <c r="M47" i="1" s="1"/>
  <c r="J48" i="1"/>
  <c r="L48" i="1" s="1"/>
  <c r="K48" i="1"/>
  <c r="J49" i="1"/>
  <c r="L49" i="1" s="1"/>
  <c r="M49" i="1" s="1"/>
  <c r="N49" i="1" s="1"/>
  <c r="K49" i="1"/>
  <c r="M44" i="1" l="1"/>
  <c r="N44" i="1" s="1"/>
  <c r="M42" i="1"/>
  <c r="N42" i="1" s="1"/>
  <c r="M36" i="1"/>
  <c r="N36" i="1" s="1"/>
  <c r="M34" i="1"/>
  <c r="N34" i="1" s="1"/>
  <c r="M28" i="1"/>
  <c r="N28" i="1" s="1"/>
  <c r="M26" i="1"/>
  <c r="N26" i="1" s="1"/>
  <c r="M20" i="1"/>
  <c r="N20" i="1" s="1"/>
  <c r="M18" i="1"/>
  <c r="N18" i="1" s="1"/>
  <c r="M12" i="1"/>
  <c r="N12" i="1" s="1"/>
  <c r="M10" i="1"/>
  <c r="N10" i="1" s="1"/>
  <c r="M48" i="1"/>
  <c r="N48" i="1" s="1"/>
  <c r="M46" i="1"/>
  <c r="N46" i="1" s="1"/>
  <c r="M40" i="1"/>
  <c r="N40" i="1" s="1"/>
  <c r="M38" i="1"/>
  <c r="N38" i="1" s="1"/>
  <c r="M32" i="1"/>
  <c r="N32" i="1" s="1"/>
  <c r="M30" i="1"/>
  <c r="N30" i="1" s="1"/>
  <c r="M24" i="1"/>
  <c r="N24" i="1" s="1"/>
  <c r="M22" i="1"/>
  <c r="N22" i="1" s="1"/>
  <c r="M16" i="1"/>
  <c r="N16" i="1" s="1"/>
  <c r="M14" i="1"/>
  <c r="N14" i="1" s="1"/>
  <c r="M43" i="1"/>
  <c r="N43" i="1" s="1"/>
  <c r="M35" i="1"/>
  <c r="M27" i="1"/>
  <c r="N27" i="1" s="1"/>
  <c r="M19" i="1"/>
  <c r="N19" i="1" s="1"/>
  <c r="M11" i="1"/>
  <c r="N11" i="1" s="1"/>
  <c r="N35" i="1"/>
  <c r="N47" i="1"/>
  <c r="N39" i="1"/>
  <c r="L31" i="1"/>
  <c r="M31" i="1" s="1"/>
  <c r="N31" i="1" s="1"/>
  <c r="L23" i="1"/>
  <c r="M23" i="1" s="1"/>
  <c r="N23" i="1" s="1"/>
  <c r="L15" i="1"/>
  <c r="M15" i="1" s="1"/>
  <c r="N15" i="1" s="1"/>
</calcChain>
</file>

<file path=xl/sharedStrings.xml><?xml version="1.0" encoding="utf-8"?>
<sst xmlns="http://schemas.openxmlformats.org/spreadsheetml/2006/main" count="195" uniqueCount="114">
  <si>
    <t>REGISTER OF WAGES</t>
  </si>
  <si>
    <t>MAIN  WAGES  SHEET</t>
  </si>
  <si>
    <t>[See Rule  78(1) (a) (1)]</t>
  </si>
  <si>
    <t>NAME AND ADDRESS OF ESTABLISHMENT</t>
  </si>
  <si>
    <t>M/s BAWA DETECTIVES</t>
  </si>
  <si>
    <t>Name &amp; Address of Establishment in/under which contract is carried on</t>
  </si>
  <si>
    <t>Wages period Monthly</t>
  </si>
  <si>
    <t>Serial No.</t>
  </si>
  <si>
    <t>ESI  No.</t>
  </si>
  <si>
    <t>Epf</t>
  </si>
  <si>
    <t>Name of Emp.</t>
  </si>
  <si>
    <t>Father Name</t>
  </si>
  <si>
    <t>Desig.</t>
  </si>
  <si>
    <t>Total Days</t>
  </si>
  <si>
    <t>Basic Salary</t>
  </si>
  <si>
    <t>Total Epf</t>
  </si>
  <si>
    <t>Total Esi</t>
  </si>
  <si>
    <t>Total Deduction</t>
  </si>
  <si>
    <t>Balance Paid</t>
  </si>
  <si>
    <t>S/Sup</t>
  </si>
  <si>
    <t>S/g</t>
  </si>
  <si>
    <t>Sunil Kumar</t>
  </si>
  <si>
    <t>L/s</t>
  </si>
  <si>
    <t>Narain Singh</t>
  </si>
  <si>
    <t>Gopi Chand</t>
  </si>
  <si>
    <t>Govind Singh Ramola</t>
  </si>
  <si>
    <t>Rajiv Kumar</t>
  </si>
  <si>
    <t>Neft</t>
  </si>
  <si>
    <t>Pawan Kumar Singh</t>
  </si>
  <si>
    <t>Akwal Bahadur Singh</t>
  </si>
  <si>
    <t>total amount paid</t>
  </si>
  <si>
    <t>Shanti Devi ramola</t>
  </si>
  <si>
    <t xml:space="preserve">Raj Kumar Tiwari </t>
  </si>
  <si>
    <t>Jhapsi Tiwari</t>
  </si>
  <si>
    <t>Gulab Singh</t>
  </si>
  <si>
    <t>Rakesh Kumar Kalra</t>
  </si>
  <si>
    <t>Gahnag Prasad Shukla</t>
  </si>
  <si>
    <t>Raj kishore poddar</t>
  </si>
  <si>
    <t>Raghu Nandna Jha</t>
  </si>
  <si>
    <t>Kanhiaya Lal</t>
  </si>
  <si>
    <t>Narender Kumar</t>
  </si>
  <si>
    <t>Ghan shyam Murari</t>
  </si>
  <si>
    <t xml:space="preserve">Satish Kumar </t>
  </si>
  <si>
    <t xml:space="preserve">Rameshwar </t>
  </si>
  <si>
    <t>Avnish Kumar</t>
  </si>
  <si>
    <t xml:space="preserve">Raj Kumar </t>
  </si>
  <si>
    <t>Damodar Das</t>
  </si>
  <si>
    <t xml:space="preserve">Virender Prasad Shukla </t>
  </si>
  <si>
    <t>Nature and Location of Work   Sant Parmanand Hospital , Civil Line-54</t>
  </si>
  <si>
    <t>Sanjeev kumar Tiwari</t>
  </si>
  <si>
    <t>Radha Raman Tiwari</t>
  </si>
  <si>
    <t>Ramjeet Yadav</t>
  </si>
  <si>
    <t>Ram sakal Yadav</t>
  </si>
  <si>
    <t>Chand Kiran</t>
  </si>
  <si>
    <t>Munshi Ram</t>
  </si>
  <si>
    <t>Ramesh kumar</t>
  </si>
  <si>
    <t>Rajender Singh</t>
  </si>
  <si>
    <t xml:space="preserve">Ranjit kumar Jha </t>
  </si>
  <si>
    <t>Manoj Kumar</t>
  </si>
  <si>
    <t>Inder Pal</t>
  </si>
  <si>
    <t xml:space="preserve">Deepali Sharma </t>
  </si>
  <si>
    <t xml:space="preserve">Ved prakash Sharma </t>
  </si>
  <si>
    <t xml:space="preserve">Anu radha </t>
  </si>
  <si>
    <t>Kapil Kumar</t>
  </si>
  <si>
    <t>Shravan kumar singh</t>
  </si>
  <si>
    <t>Ambika Singh</t>
  </si>
  <si>
    <t>Arjun singh Bisht</t>
  </si>
  <si>
    <t>Rattan singh bisht</t>
  </si>
  <si>
    <t>Roushan Kumar</t>
  </si>
  <si>
    <t>Kameshwar Singh</t>
  </si>
  <si>
    <t xml:space="preserve">Faiyaz Khan </t>
  </si>
  <si>
    <t>Majeed Khan</t>
  </si>
  <si>
    <t>Aarti Kumari</t>
  </si>
  <si>
    <t>Parshant Kumar</t>
  </si>
  <si>
    <t xml:space="preserve">Washeem </t>
  </si>
  <si>
    <t>Kalu</t>
  </si>
  <si>
    <t>S/G</t>
  </si>
  <si>
    <t>Dvr.</t>
  </si>
  <si>
    <t>Pramjeet</t>
  </si>
  <si>
    <t>Vikram</t>
  </si>
  <si>
    <t>B.D.Sharma</t>
  </si>
  <si>
    <t>Jyoti Devi</t>
  </si>
  <si>
    <t>Madan Lal</t>
  </si>
  <si>
    <t>Satish kumar Sharma</t>
  </si>
  <si>
    <t>Nikhil Kasana</t>
  </si>
  <si>
    <t>Sanjeev Kumar</t>
  </si>
  <si>
    <t>Rajender kumar Pandey</t>
  </si>
  <si>
    <t>Girja Shankar Pandey</t>
  </si>
  <si>
    <t xml:space="preserve">Manish </t>
  </si>
  <si>
    <t>Rakesh</t>
  </si>
  <si>
    <t>Pankaj</t>
  </si>
  <si>
    <t>Ram Babu Singh</t>
  </si>
  <si>
    <t>Dewanand Roy</t>
  </si>
  <si>
    <t>Dayanand Roy</t>
  </si>
  <si>
    <t xml:space="preserve">Sabina </t>
  </si>
  <si>
    <t>Mosin Ali</t>
  </si>
  <si>
    <t>Supriya Singh</t>
  </si>
  <si>
    <t>Ranjeet Singh</t>
  </si>
  <si>
    <t xml:space="preserve">Hemlata </t>
  </si>
  <si>
    <t>Vikam singh</t>
  </si>
  <si>
    <t>Jagat singh</t>
  </si>
  <si>
    <t>Harisg Chand</t>
  </si>
  <si>
    <t>For the Month of June- 2022</t>
  </si>
  <si>
    <t>Shambhu Poddar</t>
  </si>
  <si>
    <t>Geeta sharma</t>
  </si>
  <si>
    <t>Shweta yadav</t>
  </si>
  <si>
    <t>Simran Chawla</t>
  </si>
  <si>
    <t>Sandeep Chawla</t>
  </si>
  <si>
    <t>Harish Kumar</t>
  </si>
  <si>
    <t>Rajesh</t>
  </si>
  <si>
    <t>Dalip kumar</t>
  </si>
  <si>
    <t>Kaledin Yadav</t>
  </si>
  <si>
    <t>Vinod Kumar</t>
  </si>
  <si>
    <t>Diwan 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</si>
</sst>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textRotation="9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Alignment="1"/>
    <xf numFmtId="0" fontId="5" fillId="0" borderId="3" xfId="0" applyFont="1" applyFill="1" applyBorder="1" applyAlignment="1">
      <alignment horizontal="center"/>
    </xf>
    <xf numFmtId="0" fontId="0" fillId="0" borderId="3" xfId="0" applyBorder="1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tabSelected="1" topLeftCell="A38" zoomScaleNormal="100" workbookViewId="0">
      <selection activeCell="B50" sqref="B50"/>
    </sheetView>
  </sheetViews>
  <sheetFormatPr defaultRowHeight="15" x14ac:dyDescent="0.25"/>
  <cols>
    <col min="1" max="1" width="3.42578125" customWidth="1"/>
    <col min="2" max="2" width="5.5703125" customWidth="1"/>
    <col min="3" max="3" width="4.42578125" customWidth="1"/>
    <col min="4" max="4" width="4" customWidth="1"/>
    <col min="5" max="5" width="32.5703125" customWidth="1"/>
    <col min="6" max="6" width="32.28515625" customWidth="1"/>
    <col min="7" max="7" width="9.5703125" customWidth="1"/>
    <col min="8" max="8" width="7.140625" customWidth="1"/>
    <col min="9" max="9" width="9.5703125" customWidth="1"/>
    <col min="10" max="10" width="9.5703125" style="1" customWidth="1"/>
    <col min="11" max="11" width="8.140625" customWidth="1"/>
    <col min="12" max="12" width="7.7109375" customWidth="1"/>
    <col min="13" max="13" width="8.42578125" customWidth="1"/>
    <col min="14" max="14" width="9.85546875" customWidth="1"/>
    <col min="15" max="15" width="12.42578125" customWidth="1"/>
  </cols>
  <sheetData>
    <row r="1" spans="1:19" ht="18.75" x14ac:dyDescent="0.3">
      <c r="B1" s="3"/>
      <c r="C1" s="3"/>
      <c r="D1" s="3"/>
      <c r="E1" s="3"/>
      <c r="F1" s="3"/>
      <c r="G1" s="27" t="s">
        <v>0</v>
      </c>
      <c r="H1" s="27"/>
      <c r="I1" s="27"/>
      <c r="J1" s="6"/>
      <c r="K1" s="3"/>
      <c r="L1" s="3"/>
      <c r="M1" s="3"/>
      <c r="N1" s="3"/>
      <c r="O1" s="3"/>
      <c r="P1" s="3"/>
      <c r="Q1" s="1"/>
      <c r="R1" s="1"/>
      <c r="S1" s="1"/>
    </row>
    <row r="2" spans="1:19" ht="15.75" x14ac:dyDescent="0.25">
      <c r="B2" s="3"/>
      <c r="C2" s="3"/>
      <c r="D2" s="3"/>
      <c r="E2" s="3"/>
      <c r="F2" s="3"/>
      <c r="G2" s="26" t="s">
        <v>1</v>
      </c>
      <c r="H2" s="26"/>
      <c r="I2" s="26"/>
      <c r="J2" s="5"/>
      <c r="K2" s="3"/>
      <c r="L2" s="3"/>
      <c r="M2" s="3"/>
      <c r="N2" s="26" t="s">
        <v>2</v>
      </c>
      <c r="O2" s="26"/>
      <c r="P2" s="3"/>
      <c r="Q2" s="1"/>
      <c r="R2" s="1"/>
      <c r="S2" s="1"/>
    </row>
    <row r="3" spans="1:19" ht="18.75" x14ac:dyDescent="0.3">
      <c r="B3" s="8" t="s">
        <v>3</v>
      </c>
      <c r="C3" s="8"/>
      <c r="D3" s="8"/>
      <c r="E3" s="8"/>
      <c r="F3" s="8"/>
      <c r="G3" s="26" t="s">
        <v>4</v>
      </c>
      <c r="H3" s="26"/>
      <c r="I3" s="26"/>
      <c r="J3" s="5"/>
      <c r="K3" s="3"/>
      <c r="L3" s="3"/>
      <c r="M3" s="3"/>
      <c r="N3" s="3"/>
      <c r="O3" s="3"/>
      <c r="P3" s="3"/>
      <c r="Q3" s="1"/>
      <c r="R3" s="1"/>
      <c r="S3" s="1"/>
    </row>
    <row r="4" spans="1:19" ht="18.75" x14ac:dyDescent="0.3">
      <c r="B4" s="8" t="s">
        <v>5</v>
      </c>
      <c r="C4" s="8"/>
      <c r="D4" s="8"/>
      <c r="E4" s="8"/>
      <c r="F4" s="8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</row>
    <row r="5" spans="1:19" ht="18.75" x14ac:dyDescent="0.3">
      <c r="B5" s="8" t="s">
        <v>48</v>
      </c>
      <c r="C5" s="8"/>
      <c r="D5" s="8"/>
      <c r="E5" s="8"/>
      <c r="F5" s="8"/>
      <c r="G5" s="3"/>
      <c r="H5" s="3"/>
      <c r="I5" s="3"/>
      <c r="J5" s="3"/>
      <c r="K5" s="7" t="s">
        <v>6</v>
      </c>
      <c r="L5" s="7"/>
      <c r="M5" s="7"/>
      <c r="N5" s="15" t="s">
        <v>102</v>
      </c>
      <c r="O5" s="15"/>
      <c r="P5" s="3"/>
      <c r="Q5" s="1"/>
      <c r="R5" s="1"/>
      <c r="S5" s="1"/>
    </row>
    <row r="6" spans="1:19" ht="124.5" x14ac:dyDescent="0.35">
      <c r="A6" s="9"/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14</v>
      </c>
      <c r="J6" s="10" t="s">
        <v>30</v>
      </c>
      <c r="K6" s="10" t="s">
        <v>15</v>
      </c>
      <c r="L6" s="10" t="s">
        <v>16</v>
      </c>
      <c r="M6" s="10" t="s">
        <v>17</v>
      </c>
      <c r="N6" s="10" t="s">
        <v>18</v>
      </c>
      <c r="O6" s="10" t="s">
        <v>27</v>
      </c>
      <c r="P6" s="4"/>
      <c r="Q6" s="4"/>
      <c r="R6" s="4"/>
      <c r="S6" s="4"/>
    </row>
    <row r="7" spans="1:19" ht="21" x14ac:dyDescent="0.35">
      <c r="A7" s="9"/>
      <c r="B7" s="11">
        <v>1</v>
      </c>
      <c r="C7" s="12"/>
      <c r="D7" s="12"/>
      <c r="E7" s="23" t="s">
        <v>83</v>
      </c>
      <c r="F7" s="11" t="s">
        <v>80</v>
      </c>
      <c r="G7" s="11" t="s">
        <v>19</v>
      </c>
      <c r="H7" s="11">
        <v>22</v>
      </c>
      <c r="I7" s="11">
        <v>19473</v>
      </c>
      <c r="J7" s="11">
        <v>14280</v>
      </c>
      <c r="K7" s="24">
        <v>1320</v>
      </c>
      <c r="L7" s="24">
        <f>J7*0.75%</f>
        <v>107.1</v>
      </c>
      <c r="M7" s="24">
        <f t="shared" ref="M7" si="0">K7+L7</f>
        <v>1427.1</v>
      </c>
      <c r="N7" s="24">
        <f>J7-M7</f>
        <v>12852.9</v>
      </c>
      <c r="O7" s="11" t="s">
        <v>27</v>
      </c>
      <c r="P7" s="1"/>
      <c r="Q7" s="1"/>
      <c r="R7" s="1"/>
      <c r="S7" s="1"/>
    </row>
    <row r="8" spans="1:19" ht="21" x14ac:dyDescent="0.35">
      <c r="A8" s="9"/>
      <c r="B8" s="11">
        <v>2</v>
      </c>
      <c r="C8" s="12"/>
      <c r="D8" s="12"/>
      <c r="E8" s="23" t="s">
        <v>53</v>
      </c>
      <c r="F8" s="11" t="s">
        <v>54</v>
      </c>
      <c r="G8" s="11" t="s">
        <v>19</v>
      </c>
      <c r="H8" s="11">
        <v>30</v>
      </c>
      <c r="I8" s="11">
        <v>19473</v>
      </c>
      <c r="J8" s="11">
        <v>19473</v>
      </c>
      <c r="K8" s="24">
        <v>1800</v>
      </c>
      <c r="L8" s="24">
        <v>146</v>
      </c>
      <c r="M8" s="24">
        <f>K8+L8</f>
        <v>1946</v>
      </c>
      <c r="N8" s="24">
        <f>J8-M8</f>
        <v>17527</v>
      </c>
      <c r="O8" s="11" t="s">
        <v>27</v>
      </c>
      <c r="P8" s="1"/>
      <c r="Q8" s="1"/>
      <c r="R8" s="1"/>
      <c r="S8" s="1"/>
    </row>
    <row r="9" spans="1:19" ht="21" x14ac:dyDescent="0.35">
      <c r="A9" s="9"/>
      <c r="B9" s="11">
        <v>3</v>
      </c>
      <c r="C9" s="12"/>
      <c r="D9" s="12"/>
      <c r="E9" s="23" t="s">
        <v>32</v>
      </c>
      <c r="F9" s="11" t="s">
        <v>33</v>
      </c>
      <c r="G9" s="11" t="s">
        <v>20</v>
      </c>
      <c r="H9" s="11">
        <v>30</v>
      </c>
      <c r="I9" s="11">
        <v>16064</v>
      </c>
      <c r="J9" s="24">
        <f>I9*H9/30</f>
        <v>16064</v>
      </c>
      <c r="K9" s="24">
        <f>H9*15000/30*12%</f>
        <v>1800</v>
      </c>
      <c r="L9" s="24">
        <f>J9*0.75%</f>
        <v>120.47999999999999</v>
      </c>
      <c r="M9" s="24">
        <f>K9+L9</f>
        <v>1920.48</v>
      </c>
      <c r="N9" s="24">
        <f t="shared" ref="N9:N49" si="1">J9-M9</f>
        <v>14143.52</v>
      </c>
      <c r="O9" s="11" t="s">
        <v>27</v>
      </c>
      <c r="P9" s="1"/>
      <c r="Q9" s="1"/>
      <c r="R9" s="1"/>
      <c r="S9" s="1"/>
    </row>
    <row r="10" spans="1:19" ht="21" x14ac:dyDescent="0.35">
      <c r="A10" s="9"/>
      <c r="B10" s="11">
        <v>4</v>
      </c>
      <c r="C10" s="12"/>
      <c r="D10" s="12"/>
      <c r="E10" s="23" t="s">
        <v>37</v>
      </c>
      <c r="F10" s="11" t="s">
        <v>103</v>
      </c>
      <c r="G10" s="11" t="s">
        <v>20</v>
      </c>
      <c r="H10" s="11">
        <v>30</v>
      </c>
      <c r="I10" s="11">
        <v>16064</v>
      </c>
      <c r="J10" s="24">
        <f t="shared" ref="J10:J49" si="2">I10*H10/30</f>
        <v>16064</v>
      </c>
      <c r="K10" s="24">
        <f t="shared" ref="K10:K49" si="3">H10*15000/30*12%</f>
        <v>1800</v>
      </c>
      <c r="L10" s="24">
        <f t="shared" ref="L10:L49" si="4">J10*0.75%</f>
        <v>120.47999999999999</v>
      </c>
      <c r="M10" s="24">
        <f t="shared" ref="M10:M49" si="5">K10+L10</f>
        <v>1920.48</v>
      </c>
      <c r="N10" s="24">
        <f t="shared" si="1"/>
        <v>14143.52</v>
      </c>
      <c r="O10" s="11" t="s">
        <v>27</v>
      </c>
    </row>
    <row r="11" spans="1:19" s="1" customFormat="1" ht="21" x14ac:dyDescent="0.35">
      <c r="A11" s="9"/>
      <c r="B11" s="11">
        <v>5</v>
      </c>
      <c r="C11" s="12"/>
      <c r="D11" s="12"/>
      <c r="E11" s="23" t="s">
        <v>26</v>
      </c>
      <c r="F11" s="11" t="s">
        <v>23</v>
      </c>
      <c r="G11" s="11" t="s">
        <v>77</v>
      </c>
      <c r="H11" s="11">
        <v>29</v>
      </c>
      <c r="I11" s="11">
        <v>19473</v>
      </c>
      <c r="J11" s="24">
        <f t="shared" si="2"/>
        <v>18823.900000000001</v>
      </c>
      <c r="K11" s="24">
        <f t="shared" si="3"/>
        <v>1740</v>
      </c>
      <c r="L11" s="24">
        <f t="shared" si="4"/>
        <v>141.17925</v>
      </c>
      <c r="M11" s="24">
        <f t="shared" si="5"/>
        <v>1881.1792499999999</v>
      </c>
      <c r="N11" s="24">
        <f t="shared" si="1"/>
        <v>16942.72075</v>
      </c>
      <c r="O11" s="11" t="s">
        <v>27</v>
      </c>
    </row>
    <row r="12" spans="1:19" ht="21" x14ac:dyDescent="0.35">
      <c r="A12" s="9"/>
      <c r="B12" s="11">
        <v>6</v>
      </c>
      <c r="C12" s="12"/>
      <c r="D12" s="12"/>
      <c r="E12" s="23" t="s">
        <v>49</v>
      </c>
      <c r="F12" s="11" t="s">
        <v>50</v>
      </c>
      <c r="G12" s="11" t="s">
        <v>20</v>
      </c>
      <c r="H12" s="11">
        <v>19</v>
      </c>
      <c r="I12" s="11">
        <v>16064</v>
      </c>
      <c r="J12" s="24">
        <f t="shared" si="2"/>
        <v>10173.866666666667</v>
      </c>
      <c r="K12" s="24">
        <f t="shared" si="3"/>
        <v>1140</v>
      </c>
      <c r="L12" s="24">
        <f t="shared" si="4"/>
        <v>76.304000000000002</v>
      </c>
      <c r="M12" s="24">
        <f t="shared" si="5"/>
        <v>1216.3040000000001</v>
      </c>
      <c r="N12" s="24">
        <f t="shared" si="1"/>
        <v>8957.5626666666667</v>
      </c>
      <c r="O12" s="11" t="s">
        <v>27</v>
      </c>
    </row>
    <row r="13" spans="1:19" ht="21" x14ac:dyDescent="0.35">
      <c r="A13" s="9"/>
      <c r="B13" s="11">
        <v>7</v>
      </c>
      <c r="C13" s="12"/>
      <c r="D13" s="12"/>
      <c r="E13" s="23" t="s">
        <v>66</v>
      </c>
      <c r="F13" s="11" t="s">
        <v>67</v>
      </c>
      <c r="G13" s="11" t="s">
        <v>20</v>
      </c>
      <c r="H13" s="11">
        <v>18</v>
      </c>
      <c r="I13" s="11">
        <v>16064</v>
      </c>
      <c r="J13" s="24">
        <f t="shared" si="2"/>
        <v>9638.4</v>
      </c>
      <c r="K13" s="24">
        <f t="shared" si="3"/>
        <v>1080</v>
      </c>
      <c r="L13" s="24">
        <f t="shared" si="4"/>
        <v>72.287999999999997</v>
      </c>
      <c r="M13" s="24">
        <f t="shared" si="5"/>
        <v>1152.288</v>
      </c>
      <c r="N13" s="24">
        <f t="shared" si="1"/>
        <v>8486.1119999999992</v>
      </c>
      <c r="O13" s="11" t="s">
        <v>27</v>
      </c>
    </row>
    <row r="14" spans="1:19" ht="21" x14ac:dyDescent="0.35">
      <c r="A14" s="9"/>
      <c r="B14" s="11">
        <v>8</v>
      </c>
      <c r="C14" s="12"/>
      <c r="D14" s="12"/>
      <c r="E14" s="23" t="s">
        <v>21</v>
      </c>
      <c r="F14" s="11" t="s">
        <v>24</v>
      </c>
      <c r="G14" s="11" t="s">
        <v>20</v>
      </c>
      <c r="H14" s="11">
        <v>28</v>
      </c>
      <c r="I14" s="11">
        <v>16064</v>
      </c>
      <c r="J14" s="24">
        <f t="shared" si="2"/>
        <v>14993.066666666668</v>
      </c>
      <c r="K14" s="24">
        <f t="shared" si="3"/>
        <v>1680</v>
      </c>
      <c r="L14" s="24">
        <f t="shared" si="4"/>
        <v>112.44800000000001</v>
      </c>
      <c r="M14" s="24">
        <f t="shared" si="5"/>
        <v>1792.4480000000001</v>
      </c>
      <c r="N14" s="24">
        <f t="shared" si="1"/>
        <v>13200.618666666667</v>
      </c>
      <c r="O14" s="11" t="s">
        <v>27</v>
      </c>
    </row>
    <row r="15" spans="1:19" ht="21" x14ac:dyDescent="0.35">
      <c r="A15" s="9"/>
      <c r="B15" s="11">
        <v>9</v>
      </c>
      <c r="C15" s="12"/>
      <c r="D15" s="12"/>
      <c r="E15" s="23" t="s">
        <v>35</v>
      </c>
      <c r="F15" s="11" t="s">
        <v>39</v>
      </c>
      <c r="G15" s="11" t="s">
        <v>20</v>
      </c>
      <c r="H15" s="11">
        <v>17</v>
      </c>
      <c r="I15" s="11">
        <v>16064</v>
      </c>
      <c r="J15" s="24">
        <f t="shared" si="2"/>
        <v>9102.9333333333325</v>
      </c>
      <c r="K15" s="24">
        <f t="shared" si="3"/>
        <v>1020</v>
      </c>
      <c r="L15" s="24">
        <f t="shared" si="4"/>
        <v>68.271999999999991</v>
      </c>
      <c r="M15" s="24">
        <f t="shared" si="5"/>
        <v>1088.2719999999999</v>
      </c>
      <c r="N15" s="24">
        <f t="shared" si="1"/>
        <v>8014.6613333333325</v>
      </c>
      <c r="O15" s="11" t="s">
        <v>27</v>
      </c>
    </row>
    <row r="16" spans="1:19" ht="21" x14ac:dyDescent="0.35">
      <c r="A16" s="9"/>
      <c r="B16" s="11">
        <v>10</v>
      </c>
      <c r="C16" s="12"/>
      <c r="D16" s="12"/>
      <c r="E16" s="19" t="s">
        <v>28</v>
      </c>
      <c r="F16" s="11" t="s">
        <v>29</v>
      </c>
      <c r="G16" s="11" t="s">
        <v>20</v>
      </c>
      <c r="H16" s="11">
        <v>30</v>
      </c>
      <c r="I16" s="11">
        <v>16064</v>
      </c>
      <c r="J16" s="24">
        <f t="shared" si="2"/>
        <v>16064</v>
      </c>
      <c r="K16" s="24">
        <f t="shared" si="3"/>
        <v>1800</v>
      </c>
      <c r="L16" s="24">
        <f t="shared" si="4"/>
        <v>120.47999999999999</v>
      </c>
      <c r="M16" s="24">
        <f t="shared" si="5"/>
        <v>1920.48</v>
      </c>
      <c r="N16" s="24">
        <f t="shared" si="1"/>
        <v>14143.52</v>
      </c>
      <c r="O16" s="11" t="s">
        <v>27</v>
      </c>
    </row>
    <row r="17" spans="1:16" ht="21" x14ac:dyDescent="0.35">
      <c r="A17" s="9"/>
      <c r="B17" s="11">
        <v>11</v>
      </c>
      <c r="C17" s="12"/>
      <c r="D17" s="12"/>
      <c r="E17" s="23" t="s">
        <v>31</v>
      </c>
      <c r="F17" s="11" t="s">
        <v>25</v>
      </c>
      <c r="G17" s="11" t="s">
        <v>22</v>
      </c>
      <c r="H17" s="11">
        <v>30</v>
      </c>
      <c r="I17" s="11">
        <v>16064</v>
      </c>
      <c r="J17" s="24">
        <f t="shared" si="2"/>
        <v>16064</v>
      </c>
      <c r="K17" s="24">
        <f t="shared" si="3"/>
        <v>1800</v>
      </c>
      <c r="L17" s="24">
        <f t="shared" si="4"/>
        <v>120.47999999999999</v>
      </c>
      <c r="M17" s="24">
        <f t="shared" si="5"/>
        <v>1920.48</v>
      </c>
      <c r="N17" s="24">
        <f t="shared" si="1"/>
        <v>14143.52</v>
      </c>
      <c r="O17" s="11" t="s">
        <v>27</v>
      </c>
    </row>
    <row r="18" spans="1:16" ht="21" x14ac:dyDescent="0.35">
      <c r="A18" s="9"/>
      <c r="B18" s="11">
        <v>12</v>
      </c>
      <c r="C18" s="12"/>
      <c r="D18" s="12"/>
      <c r="E18" s="23" t="s">
        <v>70</v>
      </c>
      <c r="F18" s="11" t="s">
        <v>71</v>
      </c>
      <c r="G18" s="11" t="s">
        <v>20</v>
      </c>
      <c r="H18" s="11">
        <v>30</v>
      </c>
      <c r="I18" s="11">
        <v>16064</v>
      </c>
      <c r="J18" s="24">
        <f t="shared" si="2"/>
        <v>16064</v>
      </c>
      <c r="K18" s="24">
        <f t="shared" si="3"/>
        <v>1800</v>
      </c>
      <c r="L18" s="24">
        <f t="shared" si="4"/>
        <v>120.47999999999999</v>
      </c>
      <c r="M18" s="24">
        <f t="shared" si="5"/>
        <v>1920.48</v>
      </c>
      <c r="N18" s="24">
        <f t="shared" si="1"/>
        <v>14143.52</v>
      </c>
      <c r="O18" s="11" t="s">
        <v>27</v>
      </c>
    </row>
    <row r="19" spans="1:16" s="1" customFormat="1" ht="21" x14ac:dyDescent="0.35">
      <c r="A19" s="9"/>
      <c r="B19" s="11">
        <v>13</v>
      </c>
      <c r="C19" s="12"/>
      <c r="D19" s="12"/>
      <c r="E19" s="23" t="s">
        <v>40</v>
      </c>
      <c r="F19" s="11" t="s">
        <v>41</v>
      </c>
      <c r="G19" s="11" t="s">
        <v>20</v>
      </c>
      <c r="H19" s="11">
        <v>26</v>
      </c>
      <c r="I19" s="11">
        <v>16064</v>
      </c>
      <c r="J19" s="24">
        <f t="shared" si="2"/>
        <v>13922.133333333333</v>
      </c>
      <c r="K19" s="24">
        <f t="shared" si="3"/>
        <v>1560</v>
      </c>
      <c r="L19" s="24">
        <f t="shared" si="4"/>
        <v>104.416</v>
      </c>
      <c r="M19" s="24">
        <f t="shared" si="5"/>
        <v>1664.4159999999999</v>
      </c>
      <c r="N19" s="24">
        <f t="shared" si="1"/>
        <v>12257.717333333334</v>
      </c>
      <c r="O19" s="11" t="s">
        <v>27</v>
      </c>
    </row>
    <row r="20" spans="1:16" ht="21" x14ac:dyDescent="0.35">
      <c r="A20" s="9"/>
      <c r="B20" s="11">
        <v>14</v>
      </c>
      <c r="C20" s="12"/>
      <c r="D20" s="12"/>
      <c r="E20" s="23" t="s">
        <v>51</v>
      </c>
      <c r="F20" s="11" t="s">
        <v>52</v>
      </c>
      <c r="G20" s="11" t="s">
        <v>20</v>
      </c>
      <c r="H20" s="11">
        <v>30</v>
      </c>
      <c r="I20" s="11">
        <v>16064</v>
      </c>
      <c r="J20" s="24">
        <f t="shared" si="2"/>
        <v>16064</v>
      </c>
      <c r="K20" s="24">
        <f t="shared" si="3"/>
        <v>1800</v>
      </c>
      <c r="L20" s="24">
        <f t="shared" si="4"/>
        <v>120.47999999999999</v>
      </c>
      <c r="M20" s="24">
        <f t="shared" si="5"/>
        <v>1920.48</v>
      </c>
      <c r="N20" s="24">
        <f t="shared" si="1"/>
        <v>14143.52</v>
      </c>
      <c r="O20" s="11" t="s">
        <v>27</v>
      </c>
    </row>
    <row r="21" spans="1:16" ht="21" x14ac:dyDescent="0.35">
      <c r="A21" s="9"/>
      <c r="B21" s="11">
        <v>15</v>
      </c>
      <c r="C21" s="12"/>
      <c r="D21" s="12"/>
      <c r="E21" s="23" t="s">
        <v>42</v>
      </c>
      <c r="F21" s="11" t="s">
        <v>43</v>
      </c>
      <c r="G21" s="11" t="s">
        <v>20</v>
      </c>
      <c r="H21" s="11">
        <v>21</v>
      </c>
      <c r="I21" s="11">
        <v>16064</v>
      </c>
      <c r="J21" s="24">
        <f t="shared" si="2"/>
        <v>11244.8</v>
      </c>
      <c r="K21" s="24">
        <f t="shared" si="3"/>
        <v>1260</v>
      </c>
      <c r="L21" s="24">
        <f t="shared" si="4"/>
        <v>84.335999999999999</v>
      </c>
      <c r="M21" s="24">
        <f t="shared" si="5"/>
        <v>1344.336</v>
      </c>
      <c r="N21" s="24">
        <f t="shared" si="1"/>
        <v>9900.4639999999999</v>
      </c>
      <c r="O21" s="11" t="s">
        <v>27</v>
      </c>
    </row>
    <row r="22" spans="1:16" s="1" customFormat="1" ht="21" x14ac:dyDescent="0.35">
      <c r="A22" s="9"/>
      <c r="B22" s="11">
        <v>16</v>
      </c>
      <c r="C22" s="12"/>
      <c r="D22" s="12"/>
      <c r="E22" s="21" t="s">
        <v>44</v>
      </c>
      <c r="F22" s="13" t="s">
        <v>34</v>
      </c>
      <c r="G22" s="11" t="s">
        <v>76</v>
      </c>
      <c r="H22" s="11">
        <v>30</v>
      </c>
      <c r="I22" s="11">
        <v>16064</v>
      </c>
      <c r="J22" s="24">
        <f t="shared" si="2"/>
        <v>16064</v>
      </c>
      <c r="K22" s="24">
        <f t="shared" si="3"/>
        <v>1800</v>
      </c>
      <c r="L22" s="24">
        <f t="shared" si="4"/>
        <v>120.47999999999999</v>
      </c>
      <c r="M22" s="24">
        <f t="shared" si="5"/>
        <v>1920.48</v>
      </c>
      <c r="N22" s="24">
        <f t="shared" si="1"/>
        <v>14143.52</v>
      </c>
      <c r="O22" s="11" t="s">
        <v>27</v>
      </c>
    </row>
    <row r="23" spans="1:16" s="1" customFormat="1" ht="21" x14ac:dyDescent="0.35">
      <c r="A23" s="9"/>
      <c r="B23" s="11">
        <v>17</v>
      </c>
      <c r="C23" s="12"/>
      <c r="D23" s="12"/>
      <c r="E23" s="21" t="s">
        <v>47</v>
      </c>
      <c r="F23" s="13" t="s">
        <v>36</v>
      </c>
      <c r="G23" s="13" t="s">
        <v>20</v>
      </c>
      <c r="H23" s="11">
        <v>30</v>
      </c>
      <c r="I23" s="11">
        <v>16064</v>
      </c>
      <c r="J23" s="24">
        <f t="shared" si="2"/>
        <v>16064</v>
      </c>
      <c r="K23" s="24">
        <f t="shared" si="3"/>
        <v>1800</v>
      </c>
      <c r="L23" s="24">
        <f t="shared" si="4"/>
        <v>120.47999999999999</v>
      </c>
      <c r="M23" s="24">
        <f t="shared" si="5"/>
        <v>1920.48</v>
      </c>
      <c r="N23" s="24">
        <f t="shared" si="1"/>
        <v>14143.52</v>
      </c>
      <c r="O23" s="11" t="s">
        <v>27</v>
      </c>
    </row>
    <row r="24" spans="1:16" ht="21" x14ac:dyDescent="0.35">
      <c r="A24" s="9"/>
      <c r="B24" s="11">
        <v>18</v>
      </c>
      <c r="C24" s="12"/>
      <c r="D24" s="12"/>
      <c r="E24" s="21" t="s">
        <v>45</v>
      </c>
      <c r="F24" s="13" t="s">
        <v>46</v>
      </c>
      <c r="G24" s="13" t="s">
        <v>20</v>
      </c>
      <c r="H24" s="11">
        <v>8</v>
      </c>
      <c r="I24" s="11">
        <v>16064</v>
      </c>
      <c r="J24" s="24">
        <f t="shared" si="2"/>
        <v>4283.7333333333336</v>
      </c>
      <c r="K24" s="24">
        <f t="shared" si="3"/>
        <v>480</v>
      </c>
      <c r="L24" s="24">
        <f t="shared" si="4"/>
        <v>32.128</v>
      </c>
      <c r="M24" s="24">
        <f t="shared" si="5"/>
        <v>512.12800000000004</v>
      </c>
      <c r="N24" s="24">
        <f t="shared" si="1"/>
        <v>3771.6053333333334</v>
      </c>
      <c r="O24" s="11" t="s">
        <v>27</v>
      </c>
    </row>
    <row r="25" spans="1:16" s="1" customFormat="1" ht="21" x14ac:dyDescent="0.35">
      <c r="A25" s="9"/>
      <c r="B25" s="11">
        <v>19</v>
      </c>
      <c r="C25" s="12"/>
      <c r="D25" s="12"/>
      <c r="E25" s="21" t="s">
        <v>55</v>
      </c>
      <c r="F25" s="13" t="s">
        <v>56</v>
      </c>
      <c r="G25" s="13" t="s">
        <v>20</v>
      </c>
      <c r="H25" s="13">
        <v>28</v>
      </c>
      <c r="I25" s="11">
        <v>16064</v>
      </c>
      <c r="J25" s="24">
        <f t="shared" si="2"/>
        <v>14993.066666666668</v>
      </c>
      <c r="K25" s="24">
        <f t="shared" si="3"/>
        <v>1680</v>
      </c>
      <c r="L25" s="24">
        <f t="shared" si="4"/>
        <v>112.44800000000001</v>
      </c>
      <c r="M25" s="24">
        <f t="shared" si="5"/>
        <v>1792.4480000000001</v>
      </c>
      <c r="N25" s="24">
        <f t="shared" si="1"/>
        <v>13200.618666666667</v>
      </c>
      <c r="O25" s="11" t="s">
        <v>27</v>
      </c>
    </row>
    <row r="26" spans="1:16" s="1" customFormat="1" ht="21" x14ac:dyDescent="0.35">
      <c r="A26" s="9"/>
      <c r="B26" s="11">
        <v>20</v>
      </c>
      <c r="C26" s="12"/>
      <c r="D26" s="12"/>
      <c r="E26" s="21" t="s">
        <v>57</v>
      </c>
      <c r="F26" s="11" t="s">
        <v>38</v>
      </c>
      <c r="G26" s="16" t="s">
        <v>76</v>
      </c>
      <c r="H26" s="13">
        <v>22</v>
      </c>
      <c r="I26" s="11">
        <v>16064</v>
      </c>
      <c r="J26" s="24">
        <f t="shared" si="2"/>
        <v>11780.266666666666</v>
      </c>
      <c r="K26" s="24">
        <f t="shared" si="3"/>
        <v>1320</v>
      </c>
      <c r="L26" s="24">
        <f t="shared" si="4"/>
        <v>88.35199999999999</v>
      </c>
      <c r="M26" s="24">
        <f t="shared" si="5"/>
        <v>1408.3520000000001</v>
      </c>
      <c r="N26" s="24">
        <f t="shared" si="1"/>
        <v>10371.914666666666</v>
      </c>
      <c r="O26" s="11" t="s">
        <v>27</v>
      </c>
    </row>
    <row r="27" spans="1:16" s="1" customFormat="1" ht="21" x14ac:dyDescent="0.35">
      <c r="A27" s="9"/>
      <c r="B27" s="11">
        <v>21</v>
      </c>
      <c r="C27" s="12"/>
      <c r="D27" s="12"/>
      <c r="E27" s="21" t="s">
        <v>58</v>
      </c>
      <c r="F27" s="11" t="s">
        <v>59</v>
      </c>
      <c r="G27" s="13" t="s">
        <v>20</v>
      </c>
      <c r="H27" s="16">
        <v>28</v>
      </c>
      <c r="I27" s="11">
        <v>16064</v>
      </c>
      <c r="J27" s="24">
        <f t="shared" si="2"/>
        <v>14993.066666666668</v>
      </c>
      <c r="K27" s="24">
        <f t="shared" si="3"/>
        <v>1680</v>
      </c>
      <c r="L27" s="24">
        <f t="shared" si="4"/>
        <v>112.44800000000001</v>
      </c>
      <c r="M27" s="24">
        <f t="shared" si="5"/>
        <v>1792.4480000000001</v>
      </c>
      <c r="N27" s="24">
        <f t="shared" si="1"/>
        <v>13200.618666666667</v>
      </c>
      <c r="O27" s="16" t="s">
        <v>27</v>
      </c>
    </row>
    <row r="28" spans="1:16" ht="21" x14ac:dyDescent="0.35">
      <c r="A28" s="9"/>
      <c r="B28" s="11">
        <v>22</v>
      </c>
      <c r="C28" s="12"/>
      <c r="D28" s="12"/>
      <c r="E28" s="21" t="s">
        <v>60</v>
      </c>
      <c r="F28" s="13" t="s">
        <v>61</v>
      </c>
      <c r="G28" s="13" t="s">
        <v>22</v>
      </c>
      <c r="H28" s="13">
        <v>12</v>
      </c>
      <c r="I28" s="11">
        <v>16064</v>
      </c>
      <c r="J28" s="24">
        <f t="shared" si="2"/>
        <v>6425.6</v>
      </c>
      <c r="K28" s="24">
        <f t="shared" si="3"/>
        <v>720</v>
      </c>
      <c r="L28" s="24">
        <f t="shared" si="4"/>
        <v>48.192</v>
      </c>
      <c r="M28" s="24">
        <f t="shared" si="5"/>
        <v>768.19200000000001</v>
      </c>
      <c r="N28" s="24">
        <f t="shared" si="1"/>
        <v>5657.4080000000004</v>
      </c>
      <c r="O28" s="13" t="s">
        <v>27</v>
      </c>
    </row>
    <row r="29" spans="1:16" ht="21" x14ac:dyDescent="0.35">
      <c r="B29" s="11">
        <v>23</v>
      </c>
      <c r="C29" s="2"/>
      <c r="D29" s="2"/>
      <c r="E29" s="21" t="s">
        <v>62</v>
      </c>
      <c r="F29" s="13" t="s">
        <v>63</v>
      </c>
      <c r="G29" s="13" t="s">
        <v>22</v>
      </c>
      <c r="H29" s="13">
        <v>18</v>
      </c>
      <c r="I29" s="11">
        <v>16064</v>
      </c>
      <c r="J29" s="24">
        <f t="shared" si="2"/>
        <v>9638.4</v>
      </c>
      <c r="K29" s="24">
        <f t="shared" si="3"/>
        <v>1080</v>
      </c>
      <c r="L29" s="24">
        <f t="shared" si="4"/>
        <v>72.287999999999997</v>
      </c>
      <c r="M29" s="24">
        <f t="shared" si="5"/>
        <v>1152.288</v>
      </c>
      <c r="N29" s="24">
        <f t="shared" si="1"/>
        <v>8486.1119999999992</v>
      </c>
      <c r="O29" s="13" t="s">
        <v>27</v>
      </c>
    </row>
    <row r="30" spans="1:16" ht="21" x14ac:dyDescent="0.35">
      <c r="B30" s="11">
        <v>24</v>
      </c>
      <c r="C30" s="2"/>
      <c r="D30" s="2"/>
      <c r="E30" s="21" t="s">
        <v>64</v>
      </c>
      <c r="F30" s="13" t="s">
        <v>65</v>
      </c>
      <c r="G30" s="13" t="s">
        <v>20</v>
      </c>
      <c r="H30" s="13">
        <v>30</v>
      </c>
      <c r="I30" s="11">
        <v>16064</v>
      </c>
      <c r="J30" s="24">
        <f t="shared" si="2"/>
        <v>16064</v>
      </c>
      <c r="K30" s="24">
        <f t="shared" si="3"/>
        <v>1800</v>
      </c>
      <c r="L30" s="24">
        <f t="shared" si="4"/>
        <v>120.47999999999999</v>
      </c>
      <c r="M30" s="24">
        <f t="shared" si="5"/>
        <v>1920.48</v>
      </c>
      <c r="N30" s="22">
        <f t="shared" si="1"/>
        <v>14143.52</v>
      </c>
      <c r="O30" s="13" t="s">
        <v>27</v>
      </c>
    </row>
    <row r="31" spans="1:16" ht="21" x14ac:dyDescent="0.35">
      <c r="B31" s="11">
        <v>25</v>
      </c>
      <c r="C31" s="2"/>
      <c r="D31" s="2"/>
      <c r="E31" s="21" t="s">
        <v>68</v>
      </c>
      <c r="F31" s="13" t="s">
        <v>69</v>
      </c>
      <c r="G31" s="13" t="s">
        <v>20</v>
      </c>
      <c r="H31" s="13">
        <v>30</v>
      </c>
      <c r="I31" s="11">
        <v>16064</v>
      </c>
      <c r="J31" s="24">
        <f t="shared" si="2"/>
        <v>16064</v>
      </c>
      <c r="K31" s="24">
        <f t="shared" si="3"/>
        <v>1800</v>
      </c>
      <c r="L31" s="24">
        <f t="shared" si="4"/>
        <v>120.47999999999999</v>
      </c>
      <c r="M31" s="24">
        <f t="shared" si="5"/>
        <v>1920.48</v>
      </c>
      <c r="N31" s="22">
        <f t="shared" si="1"/>
        <v>14143.52</v>
      </c>
      <c r="O31" s="13" t="s">
        <v>27</v>
      </c>
    </row>
    <row r="32" spans="1:16" ht="21" x14ac:dyDescent="0.35">
      <c r="B32" s="11">
        <v>26</v>
      </c>
      <c r="C32" s="2"/>
      <c r="D32" s="2"/>
      <c r="E32" s="19" t="s">
        <v>72</v>
      </c>
      <c r="F32" s="18" t="s">
        <v>73</v>
      </c>
      <c r="G32" s="16" t="s">
        <v>22</v>
      </c>
      <c r="H32" s="13">
        <v>18</v>
      </c>
      <c r="I32" s="11">
        <v>16064</v>
      </c>
      <c r="J32" s="24">
        <f t="shared" si="2"/>
        <v>9638.4</v>
      </c>
      <c r="K32" s="24">
        <f t="shared" si="3"/>
        <v>1080</v>
      </c>
      <c r="L32" s="24">
        <f t="shared" si="4"/>
        <v>72.287999999999997</v>
      </c>
      <c r="M32" s="24">
        <f t="shared" si="5"/>
        <v>1152.288</v>
      </c>
      <c r="N32" s="22">
        <f t="shared" si="1"/>
        <v>8486.1119999999992</v>
      </c>
      <c r="O32" s="13" t="s">
        <v>27</v>
      </c>
      <c r="P32" s="14"/>
    </row>
    <row r="33" spans="2:16" ht="21" x14ac:dyDescent="0.35">
      <c r="B33" s="11">
        <v>27</v>
      </c>
      <c r="C33" s="2"/>
      <c r="D33" s="2"/>
      <c r="E33" s="19" t="s">
        <v>74</v>
      </c>
      <c r="F33" s="18" t="s">
        <v>75</v>
      </c>
      <c r="G33" s="13" t="s">
        <v>20</v>
      </c>
      <c r="H33" s="13">
        <v>21</v>
      </c>
      <c r="I33" s="11">
        <v>16064</v>
      </c>
      <c r="J33" s="24">
        <f t="shared" si="2"/>
        <v>11244.8</v>
      </c>
      <c r="K33" s="24">
        <f t="shared" si="3"/>
        <v>1260</v>
      </c>
      <c r="L33" s="24">
        <f t="shared" si="4"/>
        <v>84.335999999999999</v>
      </c>
      <c r="M33" s="24">
        <f t="shared" si="5"/>
        <v>1344.336</v>
      </c>
      <c r="N33" s="22">
        <f t="shared" si="1"/>
        <v>9900.4639999999999</v>
      </c>
      <c r="O33" s="13" t="s">
        <v>27</v>
      </c>
      <c r="P33" s="14"/>
    </row>
    <row r="34" spans="2:16" ht="21" x14ac:dyDescent="0.35">
      <c r="B34" s="11">
        <v>28</v>
      </c>
      <c r="C34" s="2"/>
      <c r="D34" s="2"/>
      <c r="E34" s="19" t="s">
        <v>78</v>
      </c>
      <c r="F34" s="18" t="s">
        <v>79</v>
      </c>
      <c r="G34" s="18" t="s">
        <v>22</v>
      </c>
      <c r="H34" s="13">
        <v>27</v>
      </c>
      <c r="I34" s="13">
        <v>16064</v>
      </c>
      <c r="J34" s="24">
        <f t="shared" si="2"/>
        <v>14457.6</v>
      </c>
      <c r="K34" s="24">
        <f t="shared" si="3"/>
        <v>1620</v>
      </c>
      <c r="L34" s="22">
        <f t="shared" si="4"/>
        <v>108.432</v>
      </c>
      <c r="M34" s="22">
        <f t="shared" si="5"/>
        <v>1728.432</v>
      </c>
      <c r="N34" s="22">
        <f t="shared" si="1"/>
        <v>12729.168</v>
      </c>
      <c r="O34" s="11" t="s">
        <v>27</v>
      </c>
    </row>
    <row r="35" spans="2:16" ht="21" x14ac:dyDescent="0.35">
      <c r="B35" s="11">
        <v>29</v>
      </c>
      <c r="C35" s="2"/>
      <c r="D35" s="2"/>
      <c r="E35" s="21" t="s">
        <v>81</v>
      </c>
      <c r="F35" s="13" t="s">
        <v>82</v>
      </c>
      <c r="G35" s="13" t="s">
        <v>22</v>
      </c>
      <c r="H35" s="13">
        <v>30</v>
      </c>
      <c r="I35" s="13">
        <v>16064</v>
      </c>
      <c r="J35" s="24">
        <f t="shared" si="2"/>
        <v>16064</v>
      </c>
      <c r="K35" s="24">
        <f t="shared" si="3"/>
        <v>1800</v>
      </c>
      <c r="L35" s="22">
        <f t="shared" si="4"/>
        <v>120.47999999999999</v>
      </c>
      <c r="M35" s="22">
        <f t="shared" si="5"/>
        <v>1920.48</v>
      </c>
      <c r="N35" s="22">
        <f t="shared" si="1"/>
        <v>14143.52</v>
      </c>
      <c r="O35" s="13" t="s">
        <v>27</v>
      </c>
    </row>
    <row r="36" spans="2:16" ht="21" x14ac:dyDescent="0.35">
      <c r="B36" s="11">
        <v>30</v>
      </c>
      <c r="C36" s="17"/>
      <c r="D36" s="17"/>
      <c r="E36" s="21" t="s">
        <v>98</v>
      </c>
      <c r="F36" s="13" t="s">
        <v>101</v>
      </c>
      <c r="G36" s="13" t="s">
        <v>22</v>
      </c>
      <c r="H36" s="13">
        <v>30</v>
      </c>
      <c r="I36" s="13">
        <v>16064</v>
      </c>
      <c r="J36" s="24">
        <f t="shared" si="2"/>
        <v>16064</v>
      </c>
      <c r="K36" s="24">
        <f t="shared" si="3"/>
        <v>1800</v>
      </c>
      <c r="L36" s="22">
        <f t="shared" si="4"/>
        <v>120.47999999999999</v>
      </c>
      <c r="M36" s="22">
        <f t="shared" si="5"/>
        <v>1920.48</v>
      </c>
      <c r="N36" s="22">
        <f t="shared" si="1"/>
        <v>14143.52</v>
      </c>
      <c r="O36" s="13" t="s">
        <v>27</v>
      </c>
    </row>
    <row r="37" spans="2:16" ht="21" x14ac:dyDescent="0.35">
      <c r="B37" s="11">
        <v>31</v>
      </c>
      <c r="C37" s="17"/>
      <c r="D37" s="17"/>
      <c r="E37" s="19" t="s">
        <v>84</v>
      </c>
      <c r="F37" s="18" t="s">
        <v>85</v>
      </c>
      <c r="G37" s="18" t="s">
        <v>77</v>
      </c>
      <c r="H37" s="18">
        <v>26</v>
      </c>
      <c r="I37" s="18">
        <v>19473</v>
      </c>
      <c r="J37" s="24">
        <f t="shared" si="2"/>
        <v>16876.599999999999</v>
      </c>
      <c r="K37" s="24">
        <f t="shared" si="3"/>
        <v>1560</v>
      </c>
      <c r="L37" s="25">
        <f t="shared" si="4"/>
        <v>126.57449999999999</v>
      </c>
      <c r="M37" s="25">
        <f t="shared" si="5"/>
        <v>1686.5744999999999</v>
      </c>
      <c r="N37" s="25">
        <f t="shared" si="1"/>
        <v>15190.025499999998</v>
      </c>
      <c r="O37" s="13" t="s">
        <v>27</v>
      </c>
    </row>
    <row r="38" spans="2:16" ht="21" x14ac:dyDescent="0.35">
      <c r="B38" s="11">
        <v>32</v>
      </c>
      <c r="C38" s="17"/>
      <c r="D38" s="17"/>
      <c r="E38" s="21" t="s">
        <v>86</v>
      </c>
      <c r="F38" s="13" t="s">
        <v>87</v>
      </c>
      <c r="G38" s="13" t="s">
        <v>20</v>
      </c>
      <c r="H38" s="13">
        <v>27</v>
      </c>
      <c r="I38" s="13">
        <v>16064</v>
      </c>
      <c r="J38" s="24">
        <f t="shared" si="2"/>
        <v>14457.6</v>
      </c>
      <c r="K38" s="24">
        <f t="shared" si="3"/>
        <v>1620</v>
      </c>
      <c r="L38" s="22">
        <f t="shared" si="4"/>
        <v>108.432</v>
      </c>
      <c r="M38" s="22">
        <f t="shared" si="5"/>
        <v>1728.432</v>
      </c>
      <c r="N38" s="22">
        <f t="shared" si="1"/>
        <v>12729.168</v>
      </c>
      <c r="O38" s="13" t="s">
        <v>27</v>
      </c>
    </row>
    <row r="39" spans="2:16" ht="21" x14ac:dyDescent="0.35">
      <c r="B39" s="11">
        <v>33</v>
      </c>
      <c r="C39" s="20"/>
      <c r="D39" s="20"/>
      <c r="E39" s="21" t="s">
        <v>88</v>
      </c>
      <c r="F39" s="13" t="s">
        <v>89</v>
      </c>
      <c r="G39" s="13" t="s">
        <v>77</v>
      </c>
      <c r="H39" s="13">
        <v>26</v>
      </c>
      <c r="I39" s="13">
        <v>19473</v>
      </c>
      <c r="J39" s="24">
        <f t="shared" si="2"/>
        <v>16876.599999999999</v>
      </c>
      <c r="K39" s="24">
        <f t="shared" si="3"/>
        <v>1560</v>
      </c>
      <c r="L39" s="22">
        <f t="shared" si="4"/>
        <v>126.57449999999999</v>
      </c>
      <c r="M39" s="22">
        <f t="shared" si="5"/>
        <v>1686.5744999999999</v>
      </c>
      <c r="N39" s="22">
        <f t="shared" si="1"/>
        <v>15190.025499999998</v>
      </c>
      <c r="O39" s="13" t="s">
        <v>27</v>
      </c>
    </row>
    <row r="40" spans="2:16" ht="21" x14ac:dyDescent="0.35">
      <c r="B40" s="11">
        <v>34</v>
      </c>
      <c r="C40" s="20"/>
      <c r="D40" s="20"/>
      <c r="E40" s="21" t="s">
        <v>90</v>
      </c>
      <c r="F40" s="13" t="s">
        <v>91</v>
      </c>
      <c r="G40" s="13" t="s">
        <v>77</v>
      </c>
      <c r="H40" s="13">
        <v>29</v>
      </c>
      <c r="I40" s="13">
        <v>19473</v>
      </c>
      <c r="J40" s="24">
        <f t="shared" si="2"/>
        <v>18823.900000000001</v>
      </c>
      <c r="K40" s="24">
        <f t="shared" si="3"/>
        <v>1740</v>
      </c>
      <c r="L40" s="22">
        <f t="shared" si="4"/>
        <v>141.17925</v>
      </c>
      <c r="M40" s="22">
        <f t="shared" si="5"/>
        <v>1881.1792499999999</v>
      </c>
      <c r="N40" s="22">
        <f t="shared" si="1"/>
        <v>16942.72075</v>
      </c>
      <c r="O40" s="13" t="s">
        <v>27</v>
      </c>
    </row>
    <row r="41" spans="2:16" ht="21" x14ac:dyDescent="0.35">
      <c r="B41" s="11">
        <v>35</v>
      </c>
      <c r="C41" s="20"/>
      <c r="D41" s="20"/>
      <c r="E41" s="21" t="s">
        <v>92</v>
      </c>
      <c r="F41" s="13" t="s">
        <v>93</v>
      </c>
      <c r="G41" s="13" t="s">
        <v>20</v>
      </c>
      <c r="H41" s="13">
        <v>30</v>
      </c>
      <c r="I41" s="13">
        <v>16064</v>
      </c>
      <c r="J41" s="24">
        <f t="shared" si="2"/>
        <v>16064</v>
      </c>
      <c r="K41" s="24">
        <f t="shared" si="3"/>
        <v>1800</v>
      </c>
      <c r="L41" s="22">
        <f t="shared" si="4"/>
        <v>120.47999999999999</v>
      </c>
      <c r="M41" s="22">
        <f t="shared" si="5"/>
        <v>1920.48</v>
      </c>
      <c r="N41" s="22">
        <f t="shared" si="1"/>
        <v>14143.52</v>
      </c>
      <c r="O41" s="13" t="s">
        <v>27</v>
      </c>
    </row>
    <row r="42" spans="2:16" ht="21" x14ac:dyDescent="0.35">
      <c r="B42" s="11">
        <v>36</v>
      </c>
      <c r="C42" s="20"/>
      <c r="D42" s="20"/>
      <c r="E42" s="21" t="s">
        <v>94</v>
      </c>
      <c r="F42" s="13" t="s">
        <v>95</v>
      </c>
      <c r="G42" s="13" t="s">
        <v>22</v>
      </c>
      <c r="H42" s="13">
        <v>26</v>
      </c>
      <c r="I42" s="13">
        <v>16064</v>
      </c>
      <c r="J42" s="24">
        <f t="shared" si="2"/>
        <v>13922.133333333333</v>
      </c>
      <c r="K42" s="24">
        <f t="shared" si="3"/>
        <v>1560</v>
      </c>
      <c r="L42" s="22">
        <f t="shared" si="4"/>
        <v>104.416</v>
      </c>
      <c r="M42" s="22">
        <f t="shared" si="5"/>
        <v>1664.4159999999999</v>
      </c>
      <c r="N42" s="22">
        <f t="shared" si="1"/>
        <v>12257.717333333334</v>
      </c>
      <c r="O42" s="13" t="s">
        <v>27</v>
      </c>
    </row>
    <row r="43" spans="2:16" ht="21" x14ac:dyDescent="0.35">
      <c r="B43" s="11">
        <v>37</v>
      </c>
      <c r="C43" s="20"/>
      <c r="D43" s="20"/>
      <c r="E43" s="21" t="s">
        <v>96</v>
      </c>
      <c r="F43" s="13" t="s">
        <v>97</v>
      </c>
      <c r="G43" s="13" t="s">
        <v>22</v>
      </c>
      <c r="H43" s="13">
        <v>29</v>
      </c>
      <c r="I43" s="13">
        <v>16064</v>
      </c>
      <c r="J43" s="24">
        <f t="shared" si="2"/>
        <v>15528.533333333333</v>
      </c>
      <c r="K43" s="24">
        <f t="shared" si="3"/>
        <v>1740</v>
      </c>
      <c r="L43" s="22">
        <f t="shared" si="4"/>
        <v>116.464</v>
      </c>
      <c r="M43" s="22">
        <f t="shared" si="5"/>
        <v>1856.4639999999999</v>
      </c>
      <c r="N43" s="22">
        <f t="shared" si="1"/>
        <v>13672.069333333333</v>
      </c>
      <c r="O43" s="13" t="s">
        <v>27</v>
      </c>
    </row>
    <row r="44" spans="2:16" ht="21" x14ac:dyDescent="0.35">
      <c r="B44" s="11">
        <v>38</v>
      </c>
      <c r="C44" s="20"/>
      <c r="D44" s="20"/>
      <c r="E44" s="21" t="s">
        <v>99</v>
      </c>
      <c r="F44" s="13" t="s">
        <v>100</v>
      </c>
      <c r="G44" s="13" t="s">
        <v>20</v>
      </c>
      <c r="H44" s="13">
        <v>30</v>
      </c>
      <c r="I44" s="13">
        <v>16064</v>
      </c>
      <c r="J44" s="24">
        <f t="shared" si="2"/>
        <v>16064</v>
      </c>
      <c r="K44" s="24">
        <f t="shared" si="3"/>
        <v>1800</v>
      </c>
      <c r="L44" s="22">
        <f t="shared" si="4"/>
        <v>120.47999999999999</v>
      </c>
      <c r="M44" s="22">
        <f t="shared" si="5"/>
        <v>1920.48</v>
      </c>
      <c r="N44" s="22">
        <f t="shared" si="1"/>
        <v>14143.52</v>
      </c>
      <c r="O44" s="13" t="s">
        <v>27</v>
      </c>
    </row>
    <row r="45" spans="2:16" ht="21" x14ac:dyDescent="0.35">
      <c r="B45" s="11">
        <v>39</v>
      </c>
      <c r="C45" s="20"/>
      <c r="D45" s="20"/>
      <c r="E45" s="21" t="s">
        <v>104</v>
      </c>
      <c r="F45" s="13" t="s">
        <v>110</v>
      </c>
      <c r="G45" s="13" t="s">
        <v>22</v>
      </c>
      <c r="H45" s="13">
        <v>20</v>
      </c>
      <c r="I45" s="13">
        <v>16064</v>
      </c>
      <c r="J45" s="22">
        <f t="shared" si="2"/>
        <v>10709.333333333334</v>
      </c>
      <c r="K45" s="22">
        <f t="shared" si="3"/>
        <v>1200</v>
      </c>
      <c r="L45" s="22">
        <f t="shared" si="4"/>
        <v>80.320000000000007</v>
      </c>
      <c r="M45" s="22">
        <f t="shared" si="5"/>
        <v>1280.32</v>
      </c>
      <c r="N45" s="22">
        <f t="shared" si="1"/>
        <v>9429.0133333333342</v>
      </c>
      <c r="O45" s="13" t="s">
        <v>27</v>
      </c>
    </row>
    <row r="46" spans="2:16" ht="21" x14ac:dyDescent="0.35">
      <c r="B46" s="13">
        <v>40</v>
      </c>
      <c r="C46" s="2"/>
      <c r="D46" s="2"/>
      <c r="E46" s="21" t="s">
        <v>105</v>
      </c>
      <c r="F46" s="13" t="s">
        <v>111</v>
      </c>
      <c r="G46" s="13" t="s">
        <v>22</v>
      </c>
      <c r="H46" s="13">
        <v>11</v>
      </c>
      <c r="I46" s="13">
        <v>16064</v>
      </c>
      <c r="J46" s="22">
        <f t="shared" si="2"/>
        <v>5890.1333333333332</v>
      </c>
      <c r="K46" s="22">
        <f t="shared" si="3"/>
        <v>660</v>
      </c>
      <c r="L46" s="22">
        <f t="shared" si="4"/>
        <v>44.175999999999995</v>
      </c>
      <c r="M46" s="22">
        <f t="shared" si="5"/>
        <v>704.17600000000004</v>
      </c>
      <c r="N46" s="22">
        <f t="shared" si="1"/>
        <v>5185.9573333333328</v>
      </c>
      <c r="O46" s="13" t="s">
        <v>27</v>
      </c>
    </row>
    <row r="47" spans="2:16" ht="21" x14ac:dyDescent="0.35">
      <c r="B47" s="13">
        <v>41</v>
      </c>
      <c r="C47" s="2"/>
      <c r="D47" s="2"/>
      <c r="E47" s="21" t="s">
        <v>106</v>
      </c>
      <c r="F47" s="13" t="s">
        <v>107</v>
      </c>
      <c r="G47" s="13" t="s">
        <v>22</v>
      </c>
      <c r="H47" s="13">
        <v>16</v>
      </c>
      <c r="I47" s="13">
        <v>16064</v>
      </c>
      <c r="J47" s="22">
        <f t="shared" si="2"/>
        <v>8567.4666666666672</v>
      </c>
      <c r="K47" s="22">
        <f t="shared" si="3"/>
        <v>960</v>
      </c>
      <c r="L47" s="22">
        <f t="shared" si="4"/>
        <v>64.256</v>
      </c>
      <c r="M47" s="22">
        <f t="shared" si="5"/>
        <v>1024.2560000000001</v>
      </c>
      <c r="N47" s="22">
        <f t="shared" si="1"/>
        <v>7543.2106666666668</v>
      </c>
      <c r="O47" s="13" t="s">
        <v>27</v>
      </c>
    </row>
    <row r="48" spans="2:16" ht="21" x14ac:dyDescent="0.35">
      <c r="B48" s="13">
        <v>42</v>
      </c>
      <c r="C48" s="2"/>
      <c r="D48" s="2"/>
      <c r="E48" s="21" t="s">
        <v>108</v>
      </c>
      <c r="F48" s="13" t="s">
        <v>112</v>
      </c>
      <c r="G48" s="13" t="s">
        <v>20</v>
      </c>
      <c r="H48" s="13">
        <v>19</v>
      </c>
      <c r="I48" s="13">
        <v>16064</v>
      </c>
      <c r="J48" s="22">
        <f t="shared" si="2"/>
        <v>10173.866666666667</v>
      </c>
      <c r="K48" s="22">
        <f t="shared" si="3"/>
        <v>1140</v>
      </c>
      <c r="L48" s="22">
        <f t="shared" si="4"/>
        <v>76.304000000000002</v>
      </c>
      <c r="M48" s="22">
        <f t="shared" si="5"/>
        <v>1216.3040000000001</v>
      </c>
      <c r="N48" s="22">
        <f t="shared" si="1"/>
        <v>8957.5626666666667</v>
      </c>
      <c r="O48" s="13" t="s">
        <v>27</v>
      </c>
    </row>
    <row r="49" spans="2:15" ht="21" x14ac:dyDescent="0.35">
      <c r="B49" s="13">
        <v>43</v>
      </c>
      <c r="C49" s="2"/>
      <c r="D49" s="2"/>
      <c r="E49" s="21" t="s">
        <v>109</v>
      </c>
      <c r="F49" s="11" t="s">
        <v>113</v>
      </c>
      <c r="G49" s="13" t="s">
        <v>20</v>
      </c>
      <c r="H49" s="13">
        <v>13</v>
      </c>
      <c r="I49" s="13">
        <v>16064</v>
      </c>
      <c r="J49" s="22">
        <f t="shared" si="2"/>
        <v>6961.0666666666666</v>
      </c>
      <c r="K49" s="22">
        <f t="shared" si="3"/>
        <v>780</v>
      </c>
      <c r="L49" s="22">
        <f t="shared" si="4"/>
        <v>52.207999999999998</v>
      </c>
      <c r="M49" s="22">
        <f t="shared" si="5"/>
        <v>832.20799999999997</v>
      </c>
      <c r="N49" s="22">
        <f t="shared" si="1"/>
        <v>6128.858666666667</v>
      </c>
      <c r="O49" s="13" t="s">
        <v>27</v>
      </c>
    </row>
    <row r="50" spans="2:15" ht="21" x14ac:dyDescent="0.35">
      <c r="B50" s="13"/>
      <c r="C50" s="2"/>
      <c r="D50" s="2"/>
    </row>
  </sheetData>
  <mergeCells count="4">
    <mergeCell ref="N2:O2"/>
    <mergeCell ref="G1:I1"/>
    <mergeCell ref="G2:I2"/>
    <mergeCell ref="G3:I3"/>
  </mergeCells>
  <pageMargins left="0.7" right="0.7" top="0.75" bottom="0.75" header="0.3" footer="0.3"/>
  <pageSetup scale="56" orientation="portrait" r:id="rId1"/>
  <rowBreaks count="1" manualBreakCount="1">
    <brk id="3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ADI TECHNOLOGY</cp:lastModifiedBy>
  <cp:lastPrinted>2019-02-27T10:28:37Z</cp:lastPrinted>
  <dcterms:created xsi:type="dcterms:W3CDTF">2015-04-04T05:28:53Z</dcterms:created>
  <dcterms:modified xsi:type="dcterms:W3CDTF">2022-07-23T11:28:23Z</dcterms:modified>
</cp:coreProperties>
</file>